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Setup" sheetId="2" state="visible" r:id="rId4"/>
    <sheet name="Weekly Log" sheetId="3" state="visible" r:id="rId5"/>
    <sheet name="Eval Runs" sheetId="4" state="visible" r:id="rId6"/>
    <sheet name="Dashbo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<sst xmlns="http://schemas.openxmlformats.org/spreadsheetml/2006/main" count="103" uniqueCount="97">
  <si>
    <t xml:space="preserve">AI Visibility Tracker — The Agentic Discovery Playbook (Synscribe)</t>
  </si>
  <si>
    <t xml:space="preserve">Template version 1.0 · last_verified 2026-06-11 · synscribe.com/guide/measure-ai-visibility</t>
  </si>
  <si>
    <t xml:space="preserve">WHAT THIS IS</t>
  </si>
  <si>
    <t xml:space="preserve">A weekly tracker for the four layers of agentic visibility: Retrieval, Instruction, Environment, Product.</t>
  </si>
  <si>
    <t xml:space="preserve">Citation trackers count mentions in AI answers; mention is not selection. This workbook tracks what agents fetch, obey, install, and operate.</t>
  </si>
  <si>
    <t xml:space="preserve">HOW TO USE</t>
  </si>
  <si>
    <t xml:space="preserve">1. Setup sheet: enter your product, MCP package name, skills repo, and 5 target task queries (blue cells).</t>
  </si>
  <si>
    <t xml:space="preserve">2. Weekly Log: one row per week. Blue cells are manual/scripted inputs; black cells calculate.</t>
  </si>
  <si>
    <t xml:space="preserve">3. Eval Runs: log each eval-suite run (deprecation, flip-rate, integration, doc-QA). Monthly + within 2 weeks of major model releases.</t>
  </si>
  <si>
    <t xml:space="preserve">4. Dashboard: latest snapshot + alerts. Red flags fire on the thresholds from Part 5 of the guide.</t>
  </si>
  <si>
    <t xml:space="preserve">RULES OF THE ROAD (from the guide)</t>
  </si>
  <si>
    <t xml:space="preserve">• npm weekly downloads are the honest ledger — calibrate every other number against them.</t>
  </si>
  <si>
    <t xml:space="preserve">• Treat any single snapshot as ±10%; skills.sh counts are order-of-magnitude only.</t>
  </si>
  <si>
    <t xml:space="preserve">• Freshness alert: entry 'Updated' older than 7 days → trigger a re-parse.</t>
  </si>
  <si>
    <t xml:space="preserve">• Deprecation-eval emission rate target: &lt;5%.</t>
  </si>
  <si>
    <t xml:space="preserve">• Re-verify the registry tier table quarterly — the landscape reshuffles fast.</t>
  </si>
  <si>
    <t xml:space="preserve">Setup — fill the blue cells</t>
  </si>
  <si>
    <t xml:space="preserve">Field</t>
  </si>
  <si>
    <t xml:space="preserve">Value</t>
  </si>
  <si>
    <t xml:space="preserve">Note</t>
  </si>
  <si>
    <t xml:space="preserve">Product name</t>
  </si>
  <si>
    <t xml:space="preserve">{PRODUCT}</t>
  </si>
  <si>
    <t xml:space="preserve">Used in labels only</t>
  </si>
  <si>
    <t xml:space="preserve">MCP npm package</t>
  </si>
  <si>
    <t xml:space="preserve">@yourorg/your-mcp</t>
  </si>
  <si>
    <t xml:space="preserve">Weekly downloads = the honest ledger</t>
  </si>
  <si>
    <t xml:space="preserve">skills.sh repo</t>
  </si>
  <si>
    <t xml:space="preserve">yourorg/agent-skills</t>
  </si>
  <si>
    <t xml:space="preserve">Counts are order-of-magnitude</t>
  </si>
  <si>
    <t xml:space="preserve">Context7 library ID</t>
  </si>
  <si>
    <t xml:space="preserve">/yourorg/your-docs-site</t>
  </si>
  <si>
    <t xml:space="preserve">Submit the docs SITE, not the repo</t>
  </si>
  <si>
    <t xml:space="preserve">Target task query 1</t>
  </si>
  <si>
    <t xml:space="preserve">accept a payment in next.js</t>
  </si>
  <si>
    <t xml:space="preserve">Phrase as a developer task, not a brand</t>
  </si>
  <si>
    <t xml:space="preserve">Target task query 2</t>
  </si>
  <si>
    <t xml:space="preserve">Target task query 3</t>
  </si>
  <si>
    <t xml:space="preserve">Target task query 4</t>
  </si>
  <si>
    <t xml:space="preserve">Target task query 5</t>
  </si>
  <si>
    <t xml:space="preserve">Baseline date</t>
  </si>
  <si>
    <t xml:space="preserve">2026-06-11</t>
  </si>
  <si>
    <t xml:space="preserve">Date of first full snapshot</t>
  </si>
  <si>
    <t xml:space="preserve">Week of</t>
  </si>
  <si>
    <t xml:space="preserve">Q1 pos</t>
  </si>
  <si>
    <t xml:space="preserve">Q2 pos</t>
  </si>
  <si>
    <t xml:space="preserve">Q3 pos</t>
  </si>
  <si>
    <t xml:space="preserve">Q4 pos</t>
  </si>
  <si>
    <t xml:space="preserve">Q5 pos</t>
  </si>
  <si>
    <t xml:space="preserve">Avg position</t>
  </si>
  <si>
    <t xml:space="preserve">Benchmark score</t>
  </si>
  <si>
    <t xml:space="preserve">Benchmark Δ w/w</t>
  </si>
  <si>
    <t xml:space="preserve">Days since entry update</t>
  </si>
  <si>
    <t xml:space="preserve">Freshness alert (&gt;7d)</t>
  </si>
  <si>
    <t xml:space="preserve">skills.sh installs (total)</t>
  </si>
  <si>
    <t xml:space="preserve">Installs Δ w/w</t>
  </si>
  <si>
    <t xml:space="preserve">npm weekly downloads</t>
  </si>
  <si>
    <t xml:space="preserve">npm Δ w/w %</t>
  </si>
  <si>
    <t xml:space="preserve">VS Code gallery listed? (Y/N)</t>
  </si>
  <si>
    <t xml:space="preserve">PulseMCP est. visitors</t>
  </si>
  <si>
    <t xml:space="preserve">Mentions (citation tracker, optional)</t>
  </si>
  <si>
    <t xml:space="preserve">Notes</t>
  </si>
  <si>
    <t xml:space="preserve">Blue = enter weekly (script or manual). Black = calculated. ±10% on any single snapshot.</t>
  </si>
  <si>
    <t xml:space="preserve">Run date</t>
  </si>
  <si>
    <t xml:space="preserve">Suite (deprecation / flip-rate / integration / doc-QA)</t>
  </si>
  <si>
    <t xml:space="preserve">Model + version</t>
  </si>
  <si>
    <t xml:space="preserve">Trigger (monthly / model release / docs change)</t>
  </si>
  <si>
    <t xml:space="preserve">n (runs per arm)</t>
  </si>
  <si>
    <t xml:space="preserve">Pass metric</t>
  </si>
  <si>
    <t xml:space="preserve">Result</t>
  </si>
  <si>
    <t xml:space="preserve">Target</t>
  </si>
  <si>
    <t xml:space="preserve">Pass? (Y/N)</t>
  </si>
  <si>
    <t xml:space="preserve">Regression vs last run?</t>
  </si>
  <si>
    <t xml:space="preserve">Raw-results link</t>
  </si>
  <si>
    <t xml:space="preserve">deprecation</t>
  </si>
  <si>
    <t xml:space="preserve">(example) haiku-4.5</t>
  </si>
  <si>
    <t xml:space="preserve">baseline</t>
  </si>
  <si>
    <t xml:space="preserve">20 prompts</t>
  </si>
  <si>
    <t xml:space="preserve">emission rate</t>
  </si>
  <si>
    <t xml:space="preserve">&lt;5%</t>
  </si>
  <si>
    <t xml:space="preserve">Pilot-grade example row — replace with your runs</t>
  </si>
  <si>
    <t xml:space="preserve">Cadence: monthly + within 2 weeks of every major model release + on every docs/rules change (CI).</t>
  </si>
  <si>
    <t xml:space="preserve">Dashboard — latest week</t>
  </si>
  <si>
    <t xml:space="preserve">Metric</t>
  </si>
  <si>
    <t xml:space="preserve">Latest value</t>
  </si>
  <si>
    <t xml:space="preserve">Status</t>
  </si>
  <si>
    <t xml:space="preserve">Threshold / source</t>
  </si>
  <si>
    <t xml:space="preserve">Average query position</t>
  </si>
  <si>
    <t xml:space="preserve">Lower is better; alert on drop (Part 5, check 1)</t>
  </si>
  <si>
    <t xml:space="preserve">Alert: benchmark −3 pts w/w</t>
  </si>
  <si>
    <t xml:space="preserve">Alert: &gt;7 days (freshness ρ=−0.54 finding)</t>
  </si>
  <si>
    <t xml:space="preserve">The honest ledger — calibrate everything against it</t>
  </si>
  <si>
    <t xml:space="preserve">Order-of-magnitude only</t>
  </si>
  <si>
    <t xml:space="preserve">Latest deprecation-eval emission</t>
  </si>
  <si>
    <t xml:space="preserve">Target &lt;5% — from Eval Runs sheet</t>
  </si>
  <si>
    <t xml:space="preserve">VS Code gallery listed</t>
  </si>
  <si>
    <t xml:space="preserve">Official MCP Registry → GitHub → VS Code chain</t>
  </si>
  <si>
    <t xml:space="preserve">Quarterly task: re-verify the registry tier table itself (Part 5, check 6). Next due: 2026-09-11.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</si>
</sst>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6B7280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/>
    </row>
    <row r="8" customFormat="false" ht="15" hidden="false" customHeight="false" outlineLevel="0" collapsed="false">
      <c r="A8" s="4" t="s">
        <v>5</v>
      </c>
    </row>
    <row r="9" customFormat="false" ht="15" hidden="false" customHeight="false" outlineLevel="0" collapsed="false">
      <c r="A9" s="3" t="s">
        <v>6</v>
      </c>
    </row>
    <row r="10" customFormat="false" ht="15" hidden="false" customHeight="false" outlineLevel="0" collapsed="false">
      <c r="A10" s="3" t="s">
        <v>7</v>
      </c>
    </row>
    <row r="11" customFormat="false" ht="15" hidden="false" customHeight="false" outlineLevel="0" collapsed="false">
      <c r="A11" s="3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/>
    </row>
    <row r="14" customFormat="false" ht="15" hidden="false" customHeight="false" outlineLevel="0" collapsed="false">
      <c r="A14" s="4" t="s">
        <v>10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  <row r="17" customFormat="false" ht="15" hidden="false" customHeight="false" outlineLevel="0" collapsed="false">
      <c r="A17" s="3" t="s">
        <v>13</v>
      </c>
    </row>
    <row r="18" customFormat="false" ht="15" hidden="false" customHeight="false" outlineLevel="0" collapsed="false">
      <c r="A18" s="3" t="s">
        <v>14</v>
      </c>
    </row>
    <row r="19" customFormat="false" ht="15" hidden="false" customHeight="false" outlineLevel="0" collapsed="false">
      <c r="A19" s="3" t="s">
        <v>15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52"/>
    <col collapsed="false" customWidth="true" hidden="false" outlineLevel="0" max="3" min="3" style="0" width="46"/>
  </cols>
  <sheetData>
    <row r="1" customFormat="false" ht="15" hidden="false" customHeight="false" outlineLevel="0" collapsed="false">
      <c r="A1" s="5" t="s">
        <v>16</v>
      </c>
    </row>
    <row r="2" customFormat="false" ht="15" hidden="false" customHeight="false" outlineLevel="0" collapsed="false">
      <c r="A2" s="6" t="s">
        <v>17</v>
      </c>
      <c r="B2" s="6" t="s">
        <v>18</v>
      </c>
      <c r="C2" s="6" t="s">
        <v>19</v>
      </c>
    </row>
    <row r="3" customFormat="false" ht="15" hidden="false" customHeight="false" outlineLevel="0" collapsed="false">
      <c r="A3" s="7" t="s">
        <v>20</v>
      </c>
      <c r="B3" s="8" t="s">
        <v>21</v>
      </c>
      <c r="C3" s="9" t="s">
        <v>22</v>
      </c>
    </row>
    <row r="4" customFormat="false" ht="15" hidden="false" customHeight="false" outlineLevel="0" collapsed="false">
      <c r="A4" s="7" t="s">
        <v>23</v>
      </c>
      <c r="B4" s="8" t="s">
        <v>24</v>
      </c>
      <c r="C4" s="9" t="s">
        <v>25</v>
      </c>
    </row>
    <row r="5" customFormat="false" ht="15" hidden="false" customHeight="false" outlineLevel="0" collapsed="false">
      <c r="A5" s="7" t="s">
        <v>26</v>
      </c>
      <c r="B5" s="8" t="s">
        <v>27</v>
      </c>
      <c r="C5" s="9" t="s">
        <v>28</v>
      </c>
    </row>
    <row r="6" customFormat="false" ht="15" hidden="false" customHeight="false" outlineLevel="0" collapsed="false">
      <c r="A6" s="7" t="s">
        <v>29</v>
      </c>
      <c r="B6" s="8" t="s">
        <v>30</v>
      </c>
      <c r="C6" s="9" t="s">
        <v>31</v>
      </c>
    </row>
    <row r="7" customFormat="false" ht="15" hidden="false" customHeight="false" outlineLevel="0" collapsed="false">
      <c r="A7" s="7" t="s">
        <v>32</v>
      </c>
      <c r="B7" s="8" t="s">
        <v>33</v>
      </c>
      <c r="C7" s="9" t="s">
        <v>34</v>
      </c>
    </row>
    <row r="8" customFormat="false" ht="15" hidden="false" customHeight="false" outlineLevel="0" collapsed="false">
      <c r="A8" s="7" t="s">
        <v>35</v>
      </c>
      <c r="B8" s="10"/>
      <c r="C8" s="9"/>
    </row>
    <row r="9" customFormat="false" ht="15" hidden="false" customHeight="false" outlineLevel="0" collapsed="false">
      <c r="A9" s="7" t="s">
        <v>36</v>
      </c>
      <c r="B9" s="10"/>
      <c r="C9" s="9"/>
    </row>
    <row r="10" customFormat="false" ht="15" hidden="false" customHeight="false" outlineLevel="0" collapsed="false">
      <c r="A10" s="7" t="s">
        <v>37</v>
      </c>
      <c r="B10" s="10"/>
      <c r="C10" s="9"/>
    </row>
    <row r="11" customFormat="false" ht="15" hidden="false" customHeight="false" outlineLevel="0" collapsed="false">
      <c r="A11" s="7" t="s">
        <v>38</v>
      </c>
      <c r="B11" s="10"/>
      <c r="C11" s="9"/>
    </row>
    <row r="12" customFormat="false" ht="15" hidden="false" customHeight="false" outlineLevel="0" collapsed="false">
      <c r="A12" s="7" t="s">
        <v>39</v>
      </c>
      <c r="B12" s="8" t="s">
        <v>40</v>
      </c>
      <c r="C12" s="9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6" min="2" style="0" width="8"/>
    <col collapsed="false" customWidth="true" hidden="false" outlineLevel="0" max="7" min="7" style="0" width="12"/>
    <col collapsed="false" customWidth="true" hidden="false" outlineLevel="0" max="8" min="8" style="0" width="14"/>
    <col collapsed="false" customWidth="true" hidden="false" outlineLevel="0" max="9" min="9" style="0" width="13"/>
    <col collapsed="false" customWidth="true" hidden="false" outlineLevel="0" max="10" min="10" style="0" width="12"/>
    <col collapsed="false" customWidth="true" hidden="false" outlineLevel="0" max="11" min="11" style="0" width="14"/>
    <col collapsed="false" customWidth="true" hidden="false" outlineLevel="0" max="12" min="12" style="0" width="15"/>
    <col collapsed="false" customWidth="true" hidden="false" outlineLevel="0" max="13" min="13" style="0" width="11"/>
    <col collapsed="false" customWidth="true" hidden="false" outlineLevel="0" max="14" min="14" style="0" width="14"/>
    <col collapsed="false" customWidth="true" hidden="false" outlineLevel="0" max="15" min="15" style="0" width="11"/>
    <col collapsed="false" customWidth="true" hidden="false" outlineLevel="0" max="17" min="16" style="0" width="14"/>
    <col collapsed="false" customWidth="true" hidden="false" outlineLevel="0" max="18" min="18" style="0" width="16"/>
    <col collapsed="false" customWidth="true" hidden="false" outlineLevel="0" max="19" min="19" style="0" width="30"/>
  </cols>
  <sheetData>
    <row r="1" customFormat="false" ht="35.05" hidden="false" customHeight="false" outlineLevel="0" collapsed="false">
      <c r="A1" s="11" t="s">
        <v>42</v>
      </c>
      <c r="B1" s="11" t="s">
        <v>43</v>
      </c>
      <c r="C1" s="11" t="s">
        <v>44</v>
      </c>
      <c r="D1" s="11" t="s">
        <v>45</v>
      </c>
      <c r="E1" s="11" t="s">
        <v>46</v>
      </c>
      <c r="F1" s="11" t="s">
        <v>47</v>
      </c>
      <c r="G1" s="11" t="s">
        <v>48</v>
      </c>
      <c r="H1" s="11" t="s">
        <v>49</v>
      </c>
      <c r="I1" s="11" t="s">
        <v>50</v>
      </c>
      <c r="J1" s="11" t="s">
        <v>51</v>
      </c>
      <c r="K1" s="11" t="s">
        <v>52</v>
      </c>
      <c r="L1" s="11" t="s">
        <v>53</v>
      </c>
      <c r="M1" s="11" t="s">
        <v>54</v>
      </c>
      <c r="N1" s="11" t="s">
        <v>55</v>
      </c>
      <c r="O1" s="11" t="s">
        <v>56</v>
      </c>
      <c r="P1" s="11" t="s">
        <v>57</v>
      </c>
      <c r="Q1" s="11" t="s">
        <v>58</v>
      </c>
      <c r="R1" s="11" t="s">
        <v>59</v>
      </c>
      <c r="S1" s="11" t="s">
        <v>60</v>
      </c>
    </row>
    <row r="2" customFormat="false" ht="15" hidden="false" customHeight="false" outlineLevel="0" collapsed="false">
      <c r="A2" s="8"/>
      <c r="B2" s="8"/>
      <c r="C2" s="8"/>
      <c r="D2" s="8"/>
      <c r="E2" s="8"/>
      <c r="F2" s="8"/>
      <c r="G2" s="12" t="str">
        <f aca="false">IF(COUNT(B2:F2)=0,"",AVERAGE(B2:F2))</f>
        <v/>
      </c>
      <c r="H2" s="8"/>
      <c r="I2" s="12"/>
      <c r="J2" s="8"/>
      <c r="K2" s="12" t="str">
        <f aca="false">IF(J2="","",IF(J2&gt;7,"RE-PARSE","ok"))</f>
        <v/>
      </c>
      <c r="L2" s="8"/>
      <c r="M2" s="12"/>
      <c r="N2" s="8"/>
      <c r="O2" s="13"/>
      <c r="P2" s="8"/>
      <c r="Q2" s="8"/>
      <c r="R2" s="8"/>
      <c r="S2" s="8"/>
    </row>
    <row r="3" customFormat="false" ht="15" hidden="false" customHeight="false" outlineLevel="0" collapsed="false">
      <c r="A3" s="8"/>
      <c r="B3" s="8"/>
      <c r="C3" s="8"/>
      <c r="D3" s="8"/>
      <c r="E3" s="8"/>
      <c r="F3" s="8"/>
      <c r="G3" s="12" t="str">
        <f aca="false">IF(COUNT(B3:F3)=0,"",AVERAGE(B3:F3))</f>
        <v/>
      </c>
      <c r="H3" s="8"/>
      <c r="I3" s="12" t="str">
        <f aca="false">IF(OR(H3="",H2=""),"",H3-H2)</f>
        <v/>
      </c>
      <c r="J3" s="8"/>
      <c r="K3" s="12" t="str">
        <f aca="false">IF(J3="","",IF(J3&gt;7,"RE-PARSE","ok"))</f>
        <v/>
      </c>
      <c r="L3" s="8"/>
      <c r="M3" s="12" t="str">
        <f aca="false">IF(OR(L3="",L2=""),"",L3-L2)</f>
        <v/>
      </c>
      <c r="N3" s="8"/>
      <c r="O3" s="13" t="str">
        <f aca="false">IF(OR(N3="",N2="",N2=0),"",(N3-N2)/N2)</f>
        <v/>
      </c>
      <c r="P3" s="8"/>
      <c r="Q3" s="8"/>
      <c r="R3" s="8"/>
      <c r="S3" s="8"/>
    </row>
    <row r="4" customFormat="false" ht="15" hidden="false" customHeight="false" outlineLevel="0" collapsed="false">
      <c r="A4" s="8"/>
      <c r="B4" s="8"/>
      <c r="C4" s="8"/>
      <c r="D4" s="8"/>
      <c r="E4" s="8"/>
      <c r="F4" s="8"/>
      <c r="G4" s="12" t="str">
        <f aca="false">IF(COUNT(B4:F4)=0,"",AVERAGE(B4:F4))</f>
        <v/>
      </c>
      <c r="H4" s="8"/>
      <c r="I4" s="12" t="str">
        <f aca="false">IF(OR(H4="",H3=""),"",H4-H3)</f>
        <v/>
      </c>
      <c r="J4" s="8"/>
      <c r="K4" s="12" t="str">
        <f aca="false">IF(J4="","",IF(J4&gt;7,"RE-PARSE","ok"))</f>
        <v/>
      </c>
      <c r="L4" s="8"/>
      <c r="M4" s="12" t="str">
        <f aca="false">IF(OR(L4="",L3=""),"",L4-L3)</f>
        <v/>
      </c>
      <c r="N4" s="8"/>
      <c r="O4" s="13" t="str">
        <f aca="false">IF(OR(N4="",N3="",N3=0),"",(N4-N3)/N3)</f>
        <v/>
      </c>
      <c r="P4" s="8"/>
      <c r="Q4" s="8"/>
      <c r="R4" s="8"/>
      <c r="S4" s="8"/>
    </row>
    <row r="5" customFormat="false" ht="15" hidden="false" customHeight="false" outlineLevel="0" collapsed="false">
      <c r="A5" s="8"/>
      <c r="B5" s="8"/>
      <c r="C5" s="8"/>
      <c r="D5" s="8"/>
      <c r="E5" s="8"/>
      <c r="F5" s="8"/>
      <c r="G5" s="12" t="str">
        <f aca="false">IF(COUNT(B5:F5)=0,"",AVERAGE(B5:F5))</f>
        <v/>
      </c>
      <c r="H5" s="8"/>
      <c r="I5" s="12" t="str">
        <f aca="false">IF(OR(H5="",H4=""),"",H5-H4)</f>
        <v/>
      </c>
      <c r="J5" s="8"/>
      <c r="K5" s="12" t="str">
        <f aca="false">IF(J5="","",IF(J5&gt;7,"RE-PARSE","ok"))</f>
        <v/>
      </c>
      <c r="L5" s="8"/>
      <c r="M5" s="12" t="str">
        <f aca="false">IF(OR(L5="",L4=""),"",L5-L4)</f>
        <v/>
      </c>
      <c r="N5" s="8"/>
      <c r="O5" s="13" t="str">
        <f aca="false">IF(OR(N5="",N4="",N4=0),"",(N5-N4)/N4)</f>
        <v/>
      </c>
      <c r="P5" s="8"/>
      <c r="Q5" s="8"/>
      <c r="R5" s="8"/>
      <c r="S5" s="8"/>
    </row>
    <row r="6" customFormat="false" ht="15" hidden="false" customHeight="false" outlineLevel="0" collapsed="false">
      <c r="A6" s="8"/>
      <c r="B6" s="8"/>
      <c r="C6" s="8"/>
      <c r="D6" s="8"/>
      <c r="E6" s="8"/>
      <c r="F6" s="8"/>
      <c r="G6" s="12" t="str">
        <f aca="false">IF(COUNT(B6:F6)=0,"",AVERAGE(B6:F6))</f>
        <v/>
      </c>
      <c r="H6" s="8"/>
      <c r="I6" s="12" t="str">
        <f aca="false">IF(OR(H6="",H5=""),"",H6-H5)</f>
        <v/>
      </c>
      <c r="J6" s="8"/>
      <c r="K6" s="12" t="str">
        <f aca="false">IF(J6="","",IF(J6&gt;7,"RE-PARSE","ok"))</f>
        <v/>
      </c>
      <c r="L6" s="8"/>
      <c r="M6" s="12" t="str">
        <f aca="false">IF(OR(L6="",L5=""),"",L6-L5)</f>
        <v/>
      </c>
      <c r="N6" s="8"/>
      <c r="O6" s="13" t="str">
        <f aca="false">IF(OR(N6="",N5="",N5=0),"",(N6-N5)/N5)</f>
        <v/>
      </c>
      <c r="P6" s="8"/>
      <c r="Q6" s="8"/>
      <c r="R6" s="8"/>
      <c r="S6" s="8"/>
    </row>
    <row r="7" customFormat="false" ht="15" hidden="false" customHeight="false" outlineLevel="0" collapsed="false">
      <c r="A7" s="8"/>
      <c r="B7" s="8"/>
      <c r="C7" s="8"/>
      <c r="D7" s="8"/>
      <c r="E7" s="8"/>
      <c r="F7" s="8"/>
      <c r="G7" s="12" t="str">
        <f aca="false">IF(COUNT(B7:F7)=0,"",AVERAGE(B7:F7))</f>
        <v/>
      </c>
      <c r="H7" s="8"/>
      <c r="I7" s="12" t="str">
        <f aca="false">IF(OR(H7="",H6=""),"",H7-H6)</f>
        <v/>
      </c>
      <c r="J7" s="8"/>
      <c r="K7" s="12" t="str">
        <f aca="false">IF(J7="","",IF(J7&gt;7,"RE-PARSE","ok"))</f>
        <v/>
      </c>
      <c r="L7" s="8"/>
      <c r="M7" s="12" t="str">
        <f aca="false">IF(OR(L7="",L6=""),"",L7-L6)</f>
        <v/>
      </c>
      <c r="N7" s="8"/>
      <c r="O7" s="13" t="str">
        <f aca="false">IF(OR(N7="",N6="",N6=0),"",(N7-N6)/N6)</f>
        <v/>
      </c>
      <c r="P7" s="8"/>
      <c r="Q7" s="8"/>
      <c r="R7" s="8"/>
      <c r="S7" s="8"/>
    </row>
    <row r="8" customFormat="false" ht="15" hidden="false" customHeight="false" outlineLevel="0" collapsed="false">
      <c r="A8" s="8"/>
      <c r="B8" s="8"/>
      <c r="C8" s="8"/>
      <c r="D8" s="8"/>
      <c r="E8" s="8"/>
      <c r="F8" s="8"/>
      <c r="G8" s="12" t="str">
        <f aca="false">IF(COUNT(B8:F8)=0,"",AVERAGE(B8:F8))</f>
        <v/>
      </c>
      <c r="H8" s="8"/>
      <c r="I8" s="12" t="str">
        <f aca="false">IF(OR(H8="",H7=""),"",H8-H7)</f>
        <v/>
      </c>
      <c r="J8" s="8"/>
      <c r="K8" s="12" t="str">
        <f aca="false">IF(J8="","",IF(J8&gt;7,"RE-PARSE","ok"))</f>
        <v/>
      </c>
      <c r="L8" s="8"/>
      <c r="M8" s="12" t="str">
        <f aca="false">IF(OR(L8="",L7=""),"",L8-L7)</f>
        <v/>
      </c>
      <c r="N8" s="8"/>
      <c r="O8" s="13" t="str">
        <f aca="false">IF(OR(N8="",N7="",N7=0),"",(N8-N7)/N7)</f>
        <v/>
      </c>
      <c r="P8" s="8"/>
      <c r="Q8" s="8"/>
      <c r="R8" s="8"/>
      <c r="S8" s="8"/>
    </row>
    <row r="9" customFormat="false" ht="15" hidden="false" customHeight="false" outlineLevel="0" collapsed="false">
      <c r="A9" s="8"/>
      <c r="B9" s="8"/>
      <c r="C9" s="8"/>
      <c r="D9" s="8"/>
      <c r="E9" s="8"/>
      <c r="F9" s="8"/>
      <c r="G9" s="12" t="str">
        <f aca="false">IF(COUNT(B9:F9)=0,"",AVERAGE(B9:F9))</f>
        <v/>
      </c>
      <c r="H9" s="8"/>
      <c r="I9" s="12" t="str">
        <f aca="false">IF(OR(H9="",H8=""),"",H9-H8)</f>
        <v/>
      </c>
      <c r="J9" s="8"/>
      <c r="K9" s="12" t="str">
        <f aca="false">IF(J9="","",IF(J9&gt;7,"RE-PARSE","ok"))</f>
        <v/>
      </c>
      <c r="L9" s="8"/>
      <c r="M9" s="12" t="str">
        <f aca="false">IF(OR(L9="",L8=""),"",L9-L8)</f>
        <v/>
      </c>
      <c r="N9" s="8"/>
      <c r="O9" s="13" t="str">
        <f aca="false">IF(OR(N9="",N8="",N8=0),"",(N9-N8)/N8)</f>
        <v/>
      </c>
      <c r="P9" s="8"/>
      <c r="Q9" s="8"/>
      <c r="R9" s="8"/>
      <c r="S9" s="8"/>
    </row>
    <row r="10" customFormat="false" ht="15" hidden="false" customHeight="false" outlineLevel="0" collapsed="false">
      <c r="A10" s="8"/>
      <c r="B10" s="8"/>
      <c r="C10" s="8"/>
      <c r="D10" s="8"/>
      <c r="E10" s="8"/>
      <c r="F10" s="8"/>
      <c r="G10" s="12" t="str">
        <f aca="false">IF(COUNT(B10:F10)=0,"",AVERAGE(B10:F10))</f>
        <v/>
      </c>
      <c r="H10" s="8"/>
      <c r="I10" s="12" t="str">
        <f aca="false">IF(OR(H10="",H9=""),"",H10-H9)</f>
        <v/>
      </c>
      <c r="J10" s="8"/>
      <c r="K10" s="12" t="str">
        <f aca="false">IF(J10="","",IF(J10&gt;7,"RE-PARSE","ok"))</f>
        <v/>
      </c>
      <c r="L10" s="8"/>
      <c r="M10" s="12" t="str">
        <f aca="false">IF(OR(L10="",L9=""),"",L10-L9)</f>
        <v/>
      </c>
      <c r="N10" s="8"/>
      <c r="O10" s="13" t="str">
        <f aca="false">IF(OR(N10="",N9="",N9=0),"",(N10-N9)/N9)</f>
        <v/>
      </c>
      <c r="P10" s="8"/>
      <c r="Q10" s="8"/>
      <c r="R10" s="8"/>
      <c r="S10" s="8"/>
    </row>
    <row r="11" customFormat="false" ht="15" hidden="false" customHeight="false" outlineLevel="0" collapsed="false">
      <c r="A11" s="8"/>
      <c r="B11" s="8"/>
      <c r="C11" s="8"/>
      <c r="D11" s="8"/>
      <c r="E11" s="8"/>
      <c r="F11" s="8"/>
      <c r="G11" s="12" t="str">
        <f aca="false">IF(COUNT(B11:F11)=0,"",AVERAGE(B11:F11))</f>
        <v/>
      </c>
      <c r="H11" s="8"/>
      <c r="I11" s="12" t="str">
        <f aca="false">IF(OR(H11="",H10=""),"",H11-H10)</f>
        <v/>
      </c>
      <c r="J11" s="8"/>
      <c r="K11" s="12" t="str">
        <f aca="false">IF(J11="","",IF(J11&gt;7,"RE-PARSE","ok"))</f>
        <v/>
      </c>
      <c r="L11" s="8"/>
      <c r="M11" s="12" t="str">
        <f aca="false">IF(OR(L11="",L10=""),"",L11-L10)</f>
        <v/>
      </c>
      <c r="N11" s="8"/>
      <c r="O11" s="13" t="str">
        <f aca="false">IF(OR(N11="",N10="",N10=0),"",(N11-N10)/N10)</f>
        <v/>
      </c>
      <c r="P11" s="8"/>
      <c r="Q11" s="8"/>
      <c r="R11" s="8"/>
      <c r="S11" s="8"/>
    </row>
    <row r="12" customFormat="false" ht="15" hidden="false" customHeight="false" outlineLevel="0" collapsed="false">
      <c r="A12" s="8"/>
      <c r="B12" s="8"/>
      <c r="C12" s="8"/>
      <c r="D12" s="8"/>
      <c r="E12" s="8"/>
      <c r="F12" s="8"/>
      <c r="G12" s="12" t="str">
        <f aca="false">IF(COUNT(B12:F12)=0,"",AVERAGE(B12:F12))</f>
        <v/>
      </c>
      <c r="H12" s="8"/>
      <c r="I12" s="12" t="str">
        <f aca="false">IF(OR(H12="",H11=""),"",H12-H11)</f>
        <v/>
      </c>
      <c r="J12" s="8"/>
      <c r="K12" s="12" t="str">
        <f aca="false">IF(J12="","",IF(J12&gt;7,"RE-PARSE","ok"))</f>
        <v/>
      </c>
      <c r="L12" s="8"/>
      <c r="M12" s="12" t="str">
        <f aca="false">IF(OR(L12="",L11=""),"",L12-L11)</f>
        <v/>
      </c>
      <c r="N12" s="8"/>
      <c r="O12" s="13" t="str">
        <f aca="false">IF(OR(N12="",N11="",N11=0),"",(N12-N11)/N11)</f>
        <v/>
      </c>
      <c r="P12" s="8"/>
      <c r="Q12" s="8"/>
      <c r="R12" s="8"/>
      <c r="S12" s="8"/>
    </row>
    <row r="13" customFormat="false" ht="15" hidden="false" customHeight="false" outlineLevel="0" collapsed="false">
      <c r="A13" s="8"/>
      <c r="B13" s="8"/>
      <c r="C13" s="8"/>
      <c r="D13" s="8"/>
      <c r="E13" s="8"/>
      <c r="F13" s="8"/>
      <c r="G13" s="12" t="str">
        <f aca="false">IF(COUNT(B13:F13)=0,"",AVERAGE(B13:F13))</f>
        <v/>
      </c>
      <c r="H13" s="8"/>
      <c r="I13" s="12" t="str">
        <f aca="false">IF(OR(H13="",H12=""),"",H13-H12)</f>
        <v/>
      </c>
      <c r="J13" s="8"/>
      <c r="K13" s="12" t="str">
        <f aca="false">IF(J13="","",IF(J13&gt;7,"RE-PARSE","ok"))</f>
        <v/>
      </c>
      <c r="L13" s="8"/>
      <c r="M13" s="12" t="str">
        <f aca="false">IF(OR(L13="",L12=""),"",L13-L12)</f>
        <v/>
      </c>
      <c r="N13" s="8"/>
      <c r="O13" s="13" t="str">
        <f aca="false">IF(OR(N13="",N12="",N12=0),"",(N13-N12)/N12)</f>
        <v/>
      </c>
      <c r="P13" s="8"/>
      <c r="Q13" s="8"/>
      <c r="R13" s="8"/>
      <c r="S13" s="8"/>
    </row>
    <row r="15" customFormat="false" ht="15" hidden="false" customHeight="false" outlineLevel="0" collapsed="false">
      <c r="A15" s="2" t="s">
        <v>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8"/>
    <col collapsed="false" customWidth="true" hidden="false" outlineLevel="0" max="3" min="3" style="0" width="20"/>
    <col collapsed="false" customWidth="true" hidden="false" outlineLevel="0" max="4" min="4" style="0" width="24"/>
    <col collapsed="false" customWidth="true" hidden="false" outlineLevel="0" max="5" min="5" style="0" width="10"/>
    <col collapsed="false" customWidth="true" hidden="false" outlineLevel="0" max="6" min="6" style="0" width="22"/>
    <col collapsed="false" customWidth="true" hidden="false" outlineLevel="0" max="8" min="7" style="0" width="12"/>
    <col collapsed="false" customWidth="true" hidden="false" outlineLevel="0" max="9" min="9" style="0" width="10"/>
    <col collapsed="false" customWidth="true" hidden="false" outlineLevel="0" max="10" min="10" style="0" width="14"/>
    <col collapsed="false" customWidth="true" hidden="false" outlineLevel="0" max="12" min="11" style="0" width="28"/>
  </cols>
  <sheetData>
    <row r="1" customFormat="false" ht="23.85" hidden="false" customHeight="false" outlineLevel="0" collapsed="false">
      <c r="A1" s="11" t="s">
        <v>62</v>
      </c>
      <c r="B1" s="11" t="s">
        <v>63</v>
      </c>
      <c r="C1" s="11" t="s">
        <v>64</v>
      </c>
      <c r="D1" s="11" t="s">
        <v>65</v>
      </c>
      <c r="E1" s="11" t="s">
        <v>66</v>
      </c>
      <c r="F1" s="11" t="s">
        <v>67</v>
      </c>
      <c r="G1" s="11" t="s">
        <v>68</v>
      </c>
      <c r="H1" s="11" t="s">
        <v>69</v>
      </c>
      <c r="I1" s="11" t="s">
        <v>70</v>
      </c>
      <c r="J1" s="11" t="s">
        <v>71</v>
      </c>
      <c r="K1" s="11" t="s">
        <v>72</v>
      </c>
      <c r="L1" s="11" t="s">
        <v>60</v>
      </c>
    </row>
    <row r="2" customFormat="false" ht="15" hidden="false" customHeight="false" outlineLevel="0" collapsed="false">
      <c r="A2" s="8" t="s">
        <v>40</v>
      </c>
      <c r="B2" s="8" t="s">
        <v>73</v>
      </c>
      <c r="C2" s="8" t="s">
        <v>74</v>
      </c>
      <c r="D2" s="8" t="s">
        <v>75</v>
      </c>
      <c r="E2" s="8" t="s">
        <v>76</v>
      </c>
      <c r="F2" s="8" t="s">
        <v>77</v>
      </c>
      <c r="G2" s="8"/>
      <c r="H2" s="8" t="s">
        <v>78</v>
      </c>
      <c r="I2" s="8"/>
      <c r="J2" s="8"/>
      <c r="K2" s="8"/>
      <c r="L2" s="8" t="s">
        <v>79</v>
      </c>
    </row>
    <row r="3" customFormat="false" ht="15" hidden="false" customHeight="false" outlineLevel="0" collapsed="false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customFormat="false" ht="15" hidden="false" customHeight="false" outlineLevel="0" collapsed="false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customFormat="false" ht="15" hidden="false" customHeight="false" outlineLevel="0" collapsed="false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customFormat="false" ht="15" hidden="false" customHeight="false" outlineLevel="0" collapsed="false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customFormat="false" ht="15" hidden="false" customHeight="fals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customFormat="false" ht="15" hidden="false" customHeight="false" outlineLevel="0" collapsed="false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customFormat="false" ht="15" hidden="false" customHeight="false" outlineLevel="0" collapsed="false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customFormat="false" ht="15" hidden="false" customHeight="false" outlineLevel="0" collapsed="false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customFormat="false" ht="15" hidden="false" customHeight="false" outlineLevel="0" collapsed="false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3" customFormat="false" ht="15" hidden="false" customHeight="false" outlineLevel="0" collapsed="false">
      <c r="A13" s="2" t="s">
        <v>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2"/>
    <col collapsed="false" customWidth="true" hidden="false" outlineLevel="0" max="3" min="3" style="0" width="18"/>
    <col collapsed="false" customWidth="true" hidden="false" outlineLevel="0" max="4" min="4" style="0" width="60"/>
  </cols>
  <sheetData>
    <row r="1" customFormat="false" ht="15" hidden="false" customHeight="false" outlineLevel="0" collapsed="false">
      <c r="A1" s="5" t="s">
        <v>81</v>
      </c>
    </row>
    <row r="2" customFormat="false" ht="15" hidden="false" customHeight="false" outlineLevel="0" collapsed="false">
      <c r="A2" s="14" t="s">
        <v>82</v>
      </c>
      <c r="B2" s="14" t="s">
        <v>83</v>
      </c>
      <c r="C2" s="14" t="s">
        <v>84</v>
      </c>
      <c r="D2" s="14" t="s">
        <v>85</v>
      </c>
    </row>
    <row r="3" customFormat="false" ht="15" hidden="false" customHeight="false" outlineLevel="0" collapsed="false">
      <c r="A3" s="12" t="s">
        <v>86</v>
      </c>
      <c r="B3" s="12" t="str">
        <f aca="false">IFERROR(LOOKUP(2,1/('Weekly Log'!G2:G13&lt;&gt;""),'Weekly Log'!G2:G13),"")</f>
        <v/>
      </c>
      <c r="C3" s="12"/>
      <c r="D3" s="9" t="s">
        <v>87</v>
      </c>
    </row>
    <row r="4" customFormat="false" ht="15" hidden="false" customHeight="false" outlineLevel="0" collapsed="false">
      <c r="A4" s="12" t="s">
        <v>49</v>
      </c>
      <c r="B4" s="12" t="str">
        <f aca="false">IFERROR(LOOKUP(2,1/('Weekly Log'!H2:H13&lt;&gt;""),'Weekly Log'!H2:H13),"")</f>
        <v/>
      </c>
      <c r="C4" s="12" t="str">
        <f aca="false">IF(B3="","",IF(AND(ISNUMBER(B3),IFERROR(LOOKUP(2,1/('Weekly Log'!I2:I13&lt;&gt;""),'Weekly Log'!I2:I13),0)&lt;=-3),"ALERT −3pts","ok"))</f>
        <v/>
      </c>
      <c r="D4" s="9" t="s">
        <v>88</v>
      </c>
    </row>
    <row r="5" customFormat="false" ht="15" hidden="false" customHeight="false" outlineLevel="0" collapsed="false">
      <c r="A5" s="12" t="s">
        <v>51</v>
      </c>
      <c r="B5" s="12" t="str">
        <f aca="false">IFERROR(LOOKUP(2,1/('Weekly Log'!J2:J13&lt;&gt;""),'Weekly Log'!J2:J13),"")</f>
        <v/>
      </c>
      <c r="C5" s="12" t="str">
        <f aca="false">IF(B4="","",IF(B4&gt;7,"RE-PARSE","ok"))</f>
        <v/>
      </c>
      <c r="D5" s="9" t="s">
        <v>89</v>
      </c>
    </row>
    <row r="6" customFormat="false" ht="15" hidden="false" customHeight="false" outlineLevel="0" collapsed="false">
      <c r="A6" s="12" t="s">
        <v>55</v>
      </c>
      <c r="B6" s="12" t="str">
        <f aca="false">IFERROR(LOOKUP(2,1/('Weekly Log'!N2:N13&lt;&gt;""),'Weekly Log'!N2:N13),"")</f>
        <v/>
      </c>
      <c r="C6" s="12"/>
      <c r="D6" s="9" t="s">
        <v>90</v>
      </c>
    </row>
    <row r="7" customFormat="false" ht="15" hidden="false" customHeight="false" outlineLevel="0" collapsed="false">
      <c r="A7" s="12" t="s">
        <v>53</v>
      </c>
      <c r="B7" s="12" t="str">
        <f aca="false">IFERROR(LOOKUP(2,1/('Weekly Log'!L2:L13&lt;&gt;""),'Weekly Log'!L2:L13),"")</f>
        <v/>
      </c>
      <c r="C7" s="12"/>
      <c r="D7" s="9" t="s">
        <v>91</v>
      </c>
    </row>
    <row r="8" customFormat="false" ht="15" hidden="false" customHeight="false" outlineLevel="0" collapsed="false">
      <c r="A8" s="12" t="s">
        <v>92</v>
      </c>
      <c r="B8" s="12"/>
      <c r="C8" s="12"/>
      <c r="D8" s="9" t="s">
        <v>93</v>
      </c>
    </row>
    <row r="9" customFormat="false" ht="15" hidden="false" customHeight="false" outlineLevel="0" collapsed="false">
      <c r="A9" s="12" t="s">
        <v>94</v>
      </c>
      <c r="B9" s="12" t="str">
        <f aca="false">IFERROR(LOOKUP(2,1/('Weekly Log'!P2:P13&lt;&gt;""),'Weekly Log'!P2:P13),"")</f>
        <v/>
      </c>
      <c r="C9" s="12" t="str">
        <f aca="false">IF(B8="","",IF(B8="Y","ok","ALERT — listing missing"))</f>
        <v/>
      </c>
      <c r="D9" s="9" t="s">
        <v>95</v>
      </c>
    </row>
    <row r="11" customFormat="false" ht="15" hidden="false" customHeight="false" outlineLevel="0" collapsed="false">
      <c r="A11" s="15" t="s">
        <v>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2026-06-11T12:33:57Z</dcterms:created>
  <dc:creator>openpyxl</dc:creator>
  <dc:description/>
  <dc:language>en-US</dc:language>
  <cp:lastModifiedBy/>
  <dcterms:modified xsi:type="dcterms:W3CDTF">2026-06-11T12:33:57Z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